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45" windowWidth="19815" windowHeight="766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35" i="1"/>
  <c r="G35"/>
  <c r="H34"/>
  <c r="G34"/>
  <c r="H33"/>
  <c r="G33"/>
  <c r="H32"/>
  <c r="G32"/>
  <c r="F31"/>
  <c r="F30"/>
  <c r="E30"/>
  <c r="D30"/>
  <c r="D36" s="1"/>
  <c r="C30"/>
  <c r="C36" s="1"/>
  <c r="H28"/>
  <c r="G28"/>
  <c r="H27"/>
  <c r="G27"/>
  <c r="G30" s="1"/>
  <c r="H25"/>
  <c r="G25"/>
  <c r="H24"/>
  <c r="H30" s="1"/>
  <c r="F23"/>
  <c r="F36" s="1"/>
  <c r="E23"/>
  <c r="E36" s="1"/>
  <c r="D23"/>
  <c r="D31" s="1"/>
  <c r="C23"/>
  <c r="C31" s="1"/>
  <c r="H22"/>
  <c r="H21"/>
  <c r="G21"/>
  <c r="H20"/>
  <c r="G20"/>
  <c r="G19"/>
  <c r="H18"/>
  <c r="H14"/>
  <c r="H13"/>
  <c r="G13"/>
  <c r="H12"/>
  <c r="G12"/>
  <c r="H11"/>
  <c r="G11"/>
  <c r="H10"/>
  <c r="G10"/>
  <c r="H9"/>
  <c r="G9"/>
  <c r="H8"/>
  <c r="H7"/>
  <c r="G7"/>
  <c r="H6"/>
  <c r="H23" s="1"/>
  <c r="H36" s="1"/>
  <c r="G6"/>
  <c r="H5"/>
  <c r="H31" s="1"/>
  <c r="G5"/>
  <c r="G23" s="1"/>
  <c r="G36" s="1"/>
  <c r="E31" l="1"/>
  <c r="G31" s="1"/>
</calcChain>
</file>

<file path=xl/sharedStrings.xml><?xml version="1.0" encoding="utf-8"?>
<sst xmlns="http://schemas.openxmlformats.org/spreadsheetml/2006/main" count="46" uniqueCount="45">
  <si>
    <t>Recovery Position Under PMEGP of Arunachal Pradesh</t>
  </si>
  <si>
    <t>AS ON 31.12.2018 (RS. IN LAKH)</t>
  </si>
  <si>
    <t>Sl No.</t>
  </si>
  <si>
    <t>Bank Name</t>
  </si>
  <si>
    <t>Number Of Account</t>
  </si>
  <si>
    <t>Total Outstanding</t>
  </si>
  <si>
    <t>Demand Raised</t>
  </si>
  <si>
    <t>Recovery Amount</t>
  </si>
  <si>
    <t>Recovery %</t>
  </si>
  <si>
    <t>Overdues</t>
  </si>
  <si>
    <t>ALB</t>
  </si>
  <si>
    <t>BOB</t>
  </si>
  <si>
    <t>BOI</t>
  </si>
  <si>
    <t>BOM</t>
  </si>
  <si>
    <t>CAN</t>
  </si>
  <si>
    <t>CBI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</si>
  <si>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</si>
  <si>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</si>
  <si>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</si>
  <si>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</si>
  <si>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</si>
  <si>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</si>
  <si>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</si>
  <si>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</si>
  <si>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</si>
  <si>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</si>
  <si>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</si>
  <si>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VJB</t>
  </si>
  <si>
    <t>Public Banks Grand total</t>
  </si>
  <si>
    <t>HDFC</t>
  </si>
  <si>
    <t>ICICI</t>
  </si>
  <si>
    <t>IndusInd</t>
  </si>
  <si>
    <t>AXIS</t>
  </si>
  <si>
    <t>YES</t>
  </si>
  <si>
    <t>BANDHAN</t>
  </si>
  <si>
    <t>Private  Banks Grand total</t>
  </si>
  <si>
    <t>ASCB</t>
  </si>
  <si>
    <t>Total</t>
  </si>
  <si>
    <t>APRB</t>
  </si>
  <si>
    <t>Rural Bank Grand total</t>
  </si>
  <si>
    <t>APSCB</t>
  </si>
  <si>
    <t xml:space="preserve">APSCB Bank Grand Total </t>
  </si>
  <si>
    <t>All Banks Grand Total</t>
  </si>
  <si>
    <t>Last Quarter Data</t>
  </si>
  <si>
    <t>Grand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</si>
</sst>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1"/>
      <color theme="1"/>
      <name val="Bernard MT Condensed"/>
      <family val="1"/>
    </font>
    <font>
      <b/>
      <sz val="12"/>
      <name val="Arial"/>
      <family val="2"/>
    </font>
    <font>
      <sz val="11"/>
      <name val="Calibri"/>
      <family val="2"/>
      <scheme val="minor"/>
    </font>
    <font>
      <b/>
      <sz val="12"/>
      <color theme="1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1"/>
      <color indexed="8"/>
      <name val="Calibri"/>
      <family val="2"/>
    </font>
    <font>
      <b/>
      <sz val="12"/>
      <name val="Calibri"/>
      <family val="2"/>
      <scheme val="minor"/>
    </font>
    <font>
      <b/>
      <sz val="13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7" fillId="0" borderId="0"/>
  </cellStyleXfs>
  <cellXfs count="3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/>
    <xf numFmtId="0" fontId="4" fillId="0" borderId="0" xfId="0" applyFont="1"/>
    <xf numFmtId="0" fontId="0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right" wrapText="1"/>
    </xf>
    <xf numFmtId="0" fontId="6" fillId="2" borderId="3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right" wrapText="1"/>
    </xf>
    <xf numFmtId="2" fontId="3" fillId="2" borderId="3" xfId="0" applyNumberFormat="1" applyFont="1" applyFill="1" applyBorder="1" applyAlignment="1">
      <alignment horizontal="right" wrapText="1"/>
    </xf>
    <xf numFmtId="2" fontId="3" fillId="2" borderId="4" xfId="0" applyNumberFormat="1" applyFont="1" applyFill="1" applyBorder="1" applyAlignment="1">
      <alignment horizontal="right" wrapText="1"/>
    </xf>
    <xf numFmtId="2" fontId="3" fillId="2" borderId="5" xfId="0" applyNumberFormat="1" applyFont="1" applyFill="1" applyBorder="1" applyAlignment="1">
      <alignment horizontal="right" wrapText="1"/>
    </xf>
    <xf numFmtId="2" fontId="3" fillId="2" borderId="1" xfId="0" applyNumberFormat="1" applyFont="1" applyFill="1" applyBorder="1" applyAlignment="1">
      <alignment horizontal="right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right" wrapText="1"/>
    </xf>
    <xf numFmtId="0" fontId="6" fillId="0" borderId="1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right" wrapText="1"/>
    </xf>
    <xf numFmtId="0" fontId="2" fillId="2" borderId="3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right" wrapText="1"/>
    </xf>
    <xf numFmtId="2" fontId="5" fillId="2" borderId="3" xfId="0" applyNumberFormat="1" applyFont="1" applyFill="1" applyBorder="1" applyAlignment="1">
      <alignment horizontal="right" wrapText="1"/>
    </xf>
    <xf numFmtId="2" fontId="5" fillId="2" borderId="4" xfId="0" applyNumberFormat="1" applyFont="1" applyFill="1" applyBorder="1" applyAlignment="1">
      <alignment horizontal="right" wrapText="1"/>
    </xf>
    <xf numFmtId="2" fontId="5" fillId="2" borderId="1" xfId="0" applyNumberFormat="1" applyFont="1" applyFill="1" applyBorder="1" applyAlignment="1">
      <alignment horizontal="right" wrapText="1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2" fontId="9" fillId="0" borderId="1" xfId="0" applyNumberFormat="1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 wrapText="1"/>
    </xf>
    <xf numFmtId="0" fontId="5" fillId="2" borderId="10" xfId="0" applyFont="1" applyFill="1" applyBorder="1" applyAlignment="1">
      <alignment horizontal="center" wrapText="1"/>
    </xf>
    <xf numFmtId="2" fontId="3" fillId="2" borderId="6" xfId="0" applyNumberFormat="1" applyFont="1" applyFill="1" applyBorder="1"/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38"/>
  <sheetViews>
    <sheetView tabSelected="1" workbookViewId="0">
      <selection sqref="A1:XFD1048576"/>
    </sheetView>
  </sheetViews>
  <sheetFormatPr defaultRowHeight="15"/>
  <cols>
    <col min="1" max="1" width="6.5703125" bestFit="1" customWidth="1"/>
    <col min="2" max="2" width="19.5703125" customWidth="1"/>
  </cols>
  <sheetData>
    <row r="1" spans="1:8">
      <c r="A1" s="1">
        <v>60</v>
      </c>
      <c r="B1" s="1"/>
      <c r="C1" s="1"/>
      <c r="D1" s="1"/>
      <c r="E1" s="1"/>
      <c r="F1" s="1"/>
      <c r="G1" s="1"/>
      <c r="H1" s="1"/>
    </row>
    <row r="2" spans="1:8" ht="15.75">
      <c r="A2" s="2" t="s">
        <v>0</v>
      </c>
      <c r="B2" s="2"/>
      <c r="C2" s="2"/>
      <c r="D2" s="2"/>
      <c r="E2" s="2"/>
      <c r="F2" s="2"/>
      <c r="G2" s="2"/>
      <c r="H2" s="2"/>
    </row>
    <row r="3" spans="1:8" ht="15.75">
      <c r="A3" s="3"/>
      <c r="B3" s="3"/>
      <c r="C3" s="4" t="s">
        <v>1</v>
      </c>
      <c r="D3" s="5"/>
      <c r="E3" s="5"/>
      <c r="F3" s="3"/>
      <c r="G3" s="3"/>
      <c r="H3" s="3"/>
    </row>
    <row r="4" spans="1:8" ht="38.2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</row>
    <row r="5" spans="1:8" ht="15.75">
      <c r="A5" s="7">
        <v>1</v>
      </c>
      <c r="B5" s="8" t="s">
        <v>10</v>
      </c>
      <c r="C5" s="9">
        <v>5</v>
      </c>
      <c r="D5" s="10">
        <v>11.54</v>
      </c>
      <c r="E5" s="10">
        <v>2.88</v>
      </c>
      <c r="F5" s="10">
        <v>0</v>
      </c>
      <c r="G5" s="11">
        <f>F5/E5%</f>
        <v>0</v>
      </c>
      <c r="H5" s="12">
        <f>E5-F5</f>
        <v>2.88</v>
      </c>
    </row>
    <row r="6" spans="1:8" ht="15.75">
      <c r="A6" s="7">
        <v>2</v>
      </c>
      <c r="B6" s="8" t="s">
        <v>11</v>
      </c>
      <c r="C6" s="9">
        <v>28</v>
      </c>
      <c r="D6" s="10">
        <v>52.77</v>
      </c>
      <c r="E6" s="10">
        <v>14.39</v>
      </c>
      <c r="F6" s="10">
        <v>0</v>
      </c>
      <c r="G6" s="11">
        <f t="shared" ref="G6:G28" si="0">F6/E6%</f>
        <v>0</v>
      </c>
      <c r="H6" s="13">
        <f t="shared" ref="H6:H28" si="1">E6-F6</f>
        <v>14.39</v>
      </c>
    </row>
    <row r="7" spans="1:8" ht="15.75">
      <c r="A7" s="7">
        <v>3</v>
      </c>
      <c r="B7" s="8" t="s">
        <v>12</v>
      </c>
      <c r="C7" s="9">
        <v>18</v>
      </c>
      <c r="D7" s="10">
        <v>22.25</v>
      </c>
      <c r="E7" s="10">
        <v>22.25</v>
      </c>
      <c r="F7" s="10">
        <v>0</v>
      </c>
      <c r="G7" s="11">
        <f t="shared" si="0"/>
        <v>0</v>
      </c>
      <c r="H7" s="13">
        <f t="shared" si="1"/>
        <v>22.25</v>
      </c>
    </row>
    <row r="8" spans="1:8" ht="15.75">
      <c r="A8" s="7">
        <v>4</v>
      </c>
      <c r="B8" s="8" t="s">
        <v>13</v>
      </c>
      <c r="C8" s="9">
        <v>2</v>
      </c>
      <c r="D8" s="10">
        <v>7.77</v>
      </c>
      <c r="E8" s="10">
        <v>7.77</v>
      </c>
      <c r="F8" s="10">
        <v>0</v>
      </c>
      <c r="G8" s="11">
        <v>0</v>
      </c>
      <c r="H8" s="13">
        <f t="shared" si="1"/>
        <v>7.77</v>
      </c>
    </row>
    <row r="9" spans="1:8" ht="15.75">
      <c r="A9" s="7">
        <v>5</v>
      </c>
      <c r="B9" s="8" t="s">
        <v>14</v>
      </c>
      <c r="C9" s="9">
        <v>2</v>
      </c>
      <c r="D9" s="10">
        <v>9.08</v>
      </c>
      <c r="E9" s="10">
        <v>1.61</v>
      </c>
      <c r="F9" s="10">
        <v>1.61</v>
      </c>
      <c r="G9" s="11">
        <f t="shared" si="0"/>
        <v>100.00000000000001</v>
      </c>
      <c r="H9" s="13">
        <f t="shared" si="1"/>
        <v>0</v>
      </c>
    </row>
    <row r="10" spans="1:8" ht="15.75">
      <c r="A10" s="7">
        <v>6</v>
      </c>
      <c r="B10" s="8" t="s">
        <v>15</v>
      </c>
      <c r="C10" s="9">
        <v>274</v>
      </c>
      <c r="D10" s="10">
        <v>427</v>
      </c>
      <c r="E10" s="10">
        <v>50</v>
      </c>
      <c r="F10" s="10">
        <v>10</v>
      </c>
      <c r="G10" s="11">
        <f t="shared" si="0"/>
        <v>20</v>
      </c>
      <c r="H10" s="13">
        <f t="shared" si="1"/>
        <v>40</v>
      </c>
    </row>
    <row r="11" spans="1:8" ht="15.75">
      <c r="A11" s="7">
        <v>7</v>
      </c>
      <c r="B11" s="8" t="s">
        <v>16</v>
      </c>
      <c r="C11" s="9">
        <v>12</v>
      </c>
      <c r="D11" s="10">
        <v>34.520000000000003</v>
      </c>
      <c r="E11" s="10">
        <v>34.520000000000003</v>
      </c>
      <c r="F11" s="10">
        <v>0</v>
      </c>
      <c r="G11" s="11">
        <f t="shared" si="0"/>
        <v>0</v>
      </c>
      <c r="H11" s="13">
        <f t="shared" si="1"/>
        <v>34.520000000000003</v>
      </c>
    </row>
    <row r="12" spans="1:8" ht="15.75">
      <c r="A12" s="7">
        <v>8</v>
      </c>
      <c r="B12" s="8" t="s">
        <v>17</v>
      </c>
      <c r="C12" s="9">
        <v>6</v>
      </c>
      <c r="D12" s="10">
        <v>15.45</v>
      </c>
      <c r="E12" s="10">
        <v>15.45</v>
      </c>
      <c r="F12" s="10">
        <v>0</v>
      </c>
      <c r="G12" s="11">
        <f t="shared" si="0"/>
        <v>0</v>
      </c>
      <c r="H12" s="13">
        <f t="shared" si="1"/>
        <v>15.45</v>
      </c>
    </row>
    <row r="13" spans="1:8" ht="15.75">
      <c r="A13" s="7">
        <v>9</v>
      </c>
      <c r="B13" s="8" t="s">
        <v>18</v>
      </c>
      <c r="C13" s="9">
        <v>3</v>
      </c>
      <c r="D13" s="10">
        <v>4.57</v>
      </c>
      <c r="E13" s="10">
        <v>4.57</v>
      </c>
      <c r="F13" s="10">
        <v>0</v>
      </c>
      <c r="G13" s="11">
        <f>F13/E13%</f>
        <v>0</v>
      </c>
      <c r="H13" s="13">
        <f>E13-F13</f>
        <v>4.57</v>
      </c>
    </row>
    <row r="14" spans="1:8" ht="15.75">
      <c r="A14" s="7">
        <v>10</v>
      </c>
      <c r="B14" s="8" t="s">
        <v>19</v>
      </c>
      <c r="C14" s="9">
        <v>6</v>
      </c>
      <c r="D14" s="10">
        <v>11.94</v>
      </c>
      <c r="E14" s="10">
        <v>0</v>
      </c>
      <c r="F14" s="10">
        <v>0</v>
      </c>
      <c r="G14" s="11">
        <v>0</v>
      </c>
      <c r="H14" s="13">
        <f t="shared" si="1"/>
        <v>0</v>
      </c>
    </row>
    <row r="15" spans="1:8" ht="15.75">
      <c r="A15" s="7">
        <v>11</v>
      </c>
      <c r="B15" s="8" t="s">
        <v>20</v>
      </c>
      <c r="C15" s="9">
        <v>0</v>
      </c>
      <c r="D15" s="10">
        <v>0</v>
      </c>
      <c r="E15" s="10">
        <v>0</v>
      </c>
      <c r="F15" s="10">
        <v>0</v>
      </c>
      <c r="G15" s="11">
        <v>0</v>
      </c>
      <c r="H15" s="13">
        <v>0</v>
      </c>
    </row>
    <row r="16" spans="1:8" ht="15.75">
      <c r="A16" s="7">
        <v>12</v>
      </c>
      <c r="B16" s="8" t="s">
        <v>21</v>
      </c>
      <c r="C16" s="9">
        <v>0</v>
      </c>
      <c r="D16" s="10">
        <v>0</v>
      </c>
      <c r="E16" s="10">
        <v>0</v>
      </c>
      <c r="F16" s="10">
        <v>0</v>
      </c>
      <c r="G16" s="11">
        <v>0</v>
      </c>
      <c r="H16" s="13">
        <v>0</v>
      </c>
    </row>
    <row r="17" spans="1:8" ht="15.75">
      <c r="A17" s="7">
        <v>13</v>
      </c>
      <c r="B17" s="8" t="s">
        <v>22</v>
      </c>
      <c r="C17" s="9">
        <v>1072</v>
      </c>
      <c r="D17" s="10">
        <v>2730.98</v>
      </c>
      <c r="E17" s="10">
        <v>448.62</v>
      </c>
      <c r="F17" s="10">
        <v>15.84</v>
      </c>
      <c r="G17" s="11">
        <v>4</v>
      </c>
      <c r="H17" s="13">
        <v>432.78</v>
      </c>
    </row>
    <row r="18" spans="1:8" ht="15.75">
      <c r="A18" s="7">
        <v>14</v>
      </c>
      <c r="B18" s="8" t="s">
        <v>23</v>
      </c>
      <c r="C18" s="9">
        <v>16</v>
      </c>
      <c r="D18" s="10">
        <v>38.58</v>
      </c>
      <c r="E18" s="10">
        <v>38.58</v>
      </c>
      <c r="F18" s="10">
        <v>5</v>
      </c>
      <c r="G18" s="11">
        <v>13</v>
      </c>
      <c r="H18" s="13">
        <f t="shared" si="1"/>
        <v>33.58</v>
      </c>
    </row>
    <row r="19" spans="1:8" ht="15.75">
      <c r="A19" s="7">
        <v>15</v>
      </c>
      <c r="B19" s="8" t="s">
        <v>24</v>
      </c>
      <c r="C19" s="9">
        <v>0</v>
      </c>
      <c r="D19" s="10">
        <v>12.27</v>
      </c>
      <c r="E19" s="10">
        <v>141.19</v>
      </c>
      <c r="F19" s="10">
        <v>0</v>
      </c>
      <c r="G19" s="11">
        <f t="shared" si="0"/>
        <v>0</v>
      </c>
      <c r="H19" s="13">
        <v>0</v>
      </c>
    </row>
    <row r="20" spans="1:8" ht="15.75">
      <c r="A20" s="7">
        <v>16</v>
      </c>
      <c r="B20" s="8" t="s">
        <v>25</v>
      </c>
      <c r="C20" s="9">
        <v>34</v>
      </c>
      <c r="D20" s="10">
        <v>73.17</v>
      </c>
      <c r="E20" s="10">
        <v>60</v>
      </c>
      <c r="F20" s="10">
        <v>0</v>
      </c>
      <c r="G20" s="11">
        <f t="shared" si="0"/>
        <v>0</v>
      </c>
      <c r="H20" s="13">
        <f t="shared" si="1"/>
        <v>60</v>
      </c>
    </row>
    <row r="21" spans="1:8" ht="15.75">
      <c r="A21" s="7">
        <v>17</v>
      </c>
      <c r="B21" s="8" t="s">
        <v>26</v>
      </c>
      <c r="C21" s="9">
        <v>1</v>
      </c>
      <c r="D21" s="10">
        <v>0.35</v>
      </c>
      <c r="E21" s="10">
        <v>0.35</v>
      </c>
      <c r="F21" s="10">
        <v>0.15</v>
      </c>
      <c r="G21" s="11">
        <f t="shared" si="0"/>
        <v>42.857142857142861</v>
      </c>
      <c r="H21" s="13">
        <f t="shared" si="1"/>
        <v>0.19999999999999998</v>
      </c>
    </row>
    <row r="22" spans="1:8" ht="15.75">
      <c r="A22" s="7">
        <v>18</v>
      </c>
      <c r="B22" s="8" t="s">
        <v>27</v>
      </c>
      <c r="C22" s="9">
        <v>275</v>
      </c>
      <c r="D22" s="10">
        <v>443.5</v>
      </c>
      <c r="E22" s="10">
        <v>48.77</v>
      </c>
      <c r="F22" s="10">
        <v>44.38</v>
      </c>
      <c r="G22" s="11">
        <v>91</v>
      </c>
      <c r="H22" s="13">
        <f t="shared" si="1"/>
        <v>4.3900000000000006</v>
      </c>
    </row>
    <row r="23" spans="1:8" ht="15.75">
      <c r="A23" s="14" t="s">
        <v>28</v>
      </c>
      <c r="B23" s="15"/>
      <c r="C23" s="16">
        <f>SUM(C5:C22)</f>
        <v>1754</v>
      </c>
      <c r="D23" s="16">
        <f t="shared" ref="D23:H23" si="2">SUM(D5:D22)</f>
        <v>3895.74</v>
      </c>
      <c r="E23" s="16">
        <f t="shared" si="2"/>
        <v>890.94999999999993</v>
      </c>
      <c r="F23" s="16">
        <f t="shared" si="2"/>
        <v>76.98</v>
      </c>
      <c r="G23" s="16">
        <f t="shared" si="2"/>
        <v>270.85714285714289</v>
      </c>
      <c r="H23" s="16">
        <f t="shared" si="2"/>
        <v>672.78</v>
      </c>
    </row>
    <row r="24" spans="1:8" ht="15.75">
      <c r="A24" s="7">
        <v>1</v>
      </c>
      <c r="B24" s="8" t="s">
        <v>29</v>
      </c>
      <c r="C24" s="9">
        <v>2</v>
      </c>
      <c r="D24" s="10">
        <v>2.16</v>
      </c>
      <c r="E24" s="10">
        <v>0.83</v>
      </c>
      <c r="F24" s="10">
        <v>0.19</v>
      </c>
      <c r="G24" s="11">
        <v>23</v>
      </c>
      <c r="H24" s="13">
        <f>E24-F24</f>
        <v>0.6399999999999999</v>
      </c>
    </row>
    <row r="25" spans="1:8" ht="15.75">
      <c r="A25" s="7">
        <v>2</v>
      </c>
      <c r="B25" s="8" t="s">
        <v>30</v>
      </c>
      <c r="C25" s="9">
        <v>4</v>
      </c>
      <c r="D25" s="10">
        <v>6.63</v>
      </c>
      <c r="E25" s="10">
        <v>1.0000000000000001E-5</v>
      </c>
      <c r="F25" s="10">
        <v>0</v>
      </c>
      <c r="G25" s="11">
        <f>F25/E25%</f>
        <v>0</v>
      </c>
      <c r="H25" s="13">
        <f>E25-F25</f>
        <v>1.0000000000000001E-5</v>
      </c>
    </row>
    <row r="26" spans="1:8" ht="15.75">
      <c r="A26" s="7">
        <v>3</v>
      </c>
      <c r="B26" s="8" t="s">
        <v>31</v>
      </c>
      <c r="C26" s="9">
        <v>0</v>
      </c>
      <c r="D26" s="10">
        <v>0</v>
      </c>
      <c r="E26" s="10">
        <v>0</v>
      </c>
      <c r="F26" s="10">
        <v>0</v>
      </c>
      <c r="G26" s="11">
        <v>0</v>
      </c>
      <c r="H26" s="13">
        <v>0</v>
      </c>
    </row>
    <row r="27" spans="1:8" ht="15.75">
      <c r="A27" s="7">
        <v>4</v>
      </c>
      <c r="B27" s="8" t="s">
        <v>32</v>
      </c>
      <c r="C27" s="9">
        <v>5</v>
      </c>
      <c r="D27" s="10">
        <v>4.4400000000000004</v>
      </c>
      <c r="E27" s="10">
        <v>0.6</v>
      </c>
      <c r="F27" s="10">
        <v>0</v>
      </c>
      <c r="G27" s="11">
        <f>F27/E27%</f>
        <v>0</v>
      </c>
      <c r="H27" s="13">
        <f>E27-F27</f>
        <v>0.6</v>
      </c>
    </row>
    <row r="28" spans="1:8" ht="15.75">
      <c r="A28" s="7">
        <v>5</v>
      </c>
      <c r="B28" s="8" t="s">
        <v>33</v>
      </c>
      <c r="C28" s="9">
        <v>0</v>
      </c>
      <c r="D28" s="10">
        <v>0</v>
      </c>
      <c r="E28" s="10">
        <v>1.0000000000000001E-5</v>
      </c>
      <c r="F28" s="10">
        <v>0</v>
      </c>
      <c r="G28" s="11">
        <f t="shared" si="0"/>
        <v>0</v>
      </c>
      <c r="H28" s="13">
        <f t="shared" si="1"/>
        <v>1.0000000000000001E-5</v>
      </c>
    </row>
    <row r="29" spans="1:8">
      <c r="A29" s="7">
        <v>6</v>
      </c>
      <c r="B29" s="17" t="s">
        <v>34</v>
      </c>
      <c r="C29" s="9">
        <v>0</v>
      </c>
      <c r="D29" s="9">
        <v>0</v>
      </c>
      <c r="E29" s="9">
        <v>0</v>
      </c>
      <c r="F29" s="9">
        <v>0</v>
      </c>
      <c r="G29" s="9">
        <v>0</v>
      </c>
      <c r="H29" s="9">
        <v>0</v>
      </c>
    </row>
    <row r="30" spans="1:8" ht="15.75">
      <c r="A30" s="14" t="s">
        <v>35</v>
      </c>
      <c r="B30" s="15"/>
      <c r="C30" s="16">
        <f>SUM(C24:C29)</f>
        <v>11</v>
      </c>
      <c r="D30" s="16">
        <f t="shared" ref="D30:H30" si="3">SUM(D24:D29)</f>
        <v>13.23</v>
      </c>
      <c r="E30" s="16">
        <f t="shared" si="3"/>
        <v>1.4300199999999998</v>
      </c>
      <c r="F30" s="16">
        <f t="shared" si="3"/>
        <v>0.19</v>
      </c>
      <c r="G30" s="16">
        <f t="shared" si="3"/>
        <v>23</v>
      </c>
      <c r="H30" s="16">
        <f t="shared" si="3"/>
        <v>1.2400199999999999</v>
      </c>
    </row>
    <row r="31" spans="1:8" ht="15.75">
      <c r="A31" s="18" t="s">
        <v>36</v>
      </c>
      <c r="B31" s="19" t="s">
        <v>37</v>
      </c>
      <c r="C31" s="20">
        <f>SUM(C5:C29)</f>
        <v>3519</v>
      </c>
      <c r="D31" s="21">
        <f>SUM(D5:D28)</f>
        <v>7804.7099999999991</v>
      </c>
      <c r="E31" s="21">
        <f>SUM(E5:E28)</f>
        <v>1783.3300199999996</v>
      </c>
      <c r="F31" s="21">
        <f>SUM(F5:F28)</f>
        <v>154.15</v>
      </c>
      <c r="G31" s="22">
        <f>F31/E31%</f>
        <v>8.6439412936030777</v>
      </c>
      <c r="H31" s="23">
        <f>SUM(H5:H28)</f>
        <v>1346.8000199999999</v>
      </c>
    </row>
    <row r="32" spans="1:8" ht="15.75">
      <c r="A32" s="7">
        <v>1</v>
      </c>
      <c r="B32" s="8" t="s">
        <v>38</v>
      </c>
      <c r="C32" s="9">
        <v>0</v>
      </c>
      <c r="D32" s="10">
        <v>0</v>
      </c>
      <c r="E32" s="10">
        <v>1.0000000000000001E-5</v>
      </c>
      <c r="F32" s="10">
        <v>0</v>
      </c>
      <c r="G32" s="11">
        <f>F32/E32%</f>
        <v>0</v>
      </c>
      <c r="H32" s="13">
        <f>E32-F32</f>
        <v>1.0000000000000001E-5</v>
      </c>
    </row>
    <row r="33" spans="1:8" ht="15.75">
      <c r="A33" s="24" t="s">
        <v>39</v>
      </c>
      <c r="B33" s="25"/>
      <c r="C33" s="9">
        <v>0</v>
      </c>
      <c r="D33" s="10">
        <v>0</v>
      </c>
      <c r="E33" s="10">
        <v>1.0000000000000001E-5</v>
      </c>
      <c r="F33" s="10">
        <v>0</v>
      </c>
      <c r="G33" s="11">
        <f>F33/E33%</f>
        <v>0</v>
      </c>
      <c r="H33" s="13">
        <f>E33-F33</f>
        <v>1.0000000000000001E-5</v>
      </c>
    </row>
    <row r="34" spans="1:8" ht="15.75">
      <c r="A34" s="7">
        <v>1</v>
      </c>
      <c r="B34" s="8" t="s">
        <v>40</v>
      </c>
      <c r="C34" s="9">
        <v>0</v>
      </c>
      <c r="D34" s="10">
        <v>0</v>
      </c>
      <c r="E34" s="10">
        <v>1.0000000000000001E-5</v>
      </c>
      <c r="F34" s="10">
        <v>0</v>
      </c>
      <c r="G34" s="11">
        <f>F34/E34%</f>
        <v>0</v>
      </c>
      <c r="H34" s="13">
        <f>E34-F34</f>
        <v>1.0000000000000001E-5</v>
      </c>
    </row>
    <row r="35" spans="1:8" ht="15.75">
      <c r="A35" s="24" t="s">
        <v>41</v>
      </c>
      <c r="B35" s="26"/>
      <c r="C35" s="9">
        <v>0</v>
      </c>
      <c r="D35" s="10">
        <v>0</v>
      </c>
      <c r="E35" s="10">
        <v>1.0000000000000001E-5</v>
      </c>
      <c r="F35" s="10">
        <v>0</v>
      </c>
      <c r="G35" s="11">
        <f>F35/E35%</f>
        <v>0</v>
      </c>
      <c r="H35" s="13">
        <f>E35-F35</f>
        <v>1.0000000000000001E-5</v>
      </c>
    </row>
    <row r="36" spans="1:8" ht="16.5">
      <c r="A36" s="27" t="s">
        <v>42</v>
      </c>
      <c r="B36" s="27"/>
      <c r="C36" s="21">
        <f>C23+C30+C33+C35</f>
        <v>1765</v>
      </c>
      <c r="D36" s="21">
        <f t="shared" ref="D36:H36" si="4">D23+D30+D33+D35</f>
        <v>3908.97</v>
      </c>
      <c r="E36" s="21">
        <f t="shared" si="4"/>
        <v>892.38003999999989</v>
      </c>
      <c r="F36" s="21">
        <f t="shared" si="4"/>
        <v>77.17</v>
      </c>
      <c r="G36" s="21">
        <f t="shared" si="4"/>
        <v>293.85714285714289</v>
      </c>
      <c r="H36" s="21">
        <f t="shared" si="4"/>
        <v>674.02003999999988</v>
      </c>
    </row>
    <row r="37" spans="1:8">
      <c r="A37" s="28" t="s">
        <v>43</v>
      </c>
      <c r="B37" s="29"/>
      <c r="C37" s="29"/>
      <c r="D37" s="29"/>
      <c r="E37" s="29"/>
      <c r="F37" s="29"/>
      <c r="G37" s="29"/>
      <c r="H37" s="30"/>
    </row>
    <row r="38" spans="1:8">
      <c r="A38" s="18" t="s">
        <v>44</v>
      </c>
      <c r="B38" s="9" t="s">
        <v>37</v>
      </c>
      <c r="C38" s="20">
        <v>2624</v>
      </c>
      <c r="D38" s="20">
        <v>6277.12</v>
      </c>
      <c r="E38" s="20">
        <v>3362.010040000001</v>
      </c>
      <c r="F38" s="20">
        <v>62.300000000000004</v>
      </c>
      <c r="G38" s="22">
        <v>1.8530581187675448</v>
      </c>
      <c r="H38" s="23">
        <v>3440.3100400000008</v>
      </c>
    </row>
  </sheetData>
  <mergeCells count="8">
    <mergeCell ref="A36:B36"/>
    <mergeCell ref="A37:G37"/>
    <mergeCell ref="A1:H1"/>
    <mergeCell ref="A2:H2"/>
    <mergeCell ref="A23:B23"/>
    <mergeCell ref="A30:B30"/>
    <mergeCell ref="A33:B33"/>
    <mergeCell ref="A35:B3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2019-06-14T07:29:22Z</dcterms:created>
  <dcterms:modified xsi:type="dcterms:W3CDTF">2019-06-14T07:29:29Z</dcterms:modified>
</cp:coreProperties>
</file>